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BDULLA\Downloads\"/>
    </mc:Choice>
  </mc:AlternateContent>
  <workbookProtection workbookAlgorithmName="SHA-512" workbookHashValue="dJEkVCLplaLXhkhkMb1EacfW/iFfc/vU7aJiVp4v4qwcjgb5PgV6I6VSNvQ7Fn8IZzhA+kqQq/P89/a3rxbYVg==" workbookSaltValue="SqklI8rKLR1dgasJYmWnQA==" workbookSpinCount="100000" lockStructure="1"/>
  <bookViews>
    <workbookView xWindow="0" yWindow="0" windowWidth="20490" windowHeight="7755"/>
  </bookViews>
  <sheets>
    <sheet name="Complication of COVİD-19" sheetId="1" r:id="rId1"/>
    <sheet name="Rascet" sheetId="3" state="hidden" r:id="rId2"/>
    <sheet name="spisok" sheetId="2" state="hidden" r:id="rId3"/>
  </sheets>
  <definedNames>
    <definedName name="SpO2_">spisok!#REF!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B1" i="3"/>
  <c r="C1" i="3"/>
  <c r="E1" i="3"/>
  <c r="E2" i="3"/>
  <c r="B3" i="3"/>
  <c r="C3" i="3"/>
  <c r="E3" i="3"/>
  <c r="B4" i="3"/>
  <c r="C4" i="3"/>
  <c r="E4" i="3"/>
  <c r="B5" i="3"/>
  <c r="C5" i="3"/>
  <c r="E5" i="3"/>
  <c r="B6" i="3"/>
  <c r="C6" i="3"/>
  <c r="E6" i="3"/>
  <c r="B7" i="3"/>
  <c r="C7" i="3"/>
  <c r="E7" i="3"/>
  <c r="E9" i="3"/>
  <c r="E10" i="3"/>
  <c r="B9" i="1"/>
</calcChain>
</file>

<file path=xl/sharedStrings.xml><?xml version="1.0" encoding="utf-8"?>
<sst xmlns="http://schemas.openxmlformats.org/spreadsheetml/2006/main" count="28" uniqueCount="17">
  <si>
    <t>Constant</t>
  </si>
  <si>
    <t>q0707</t>
  </si>
  <si>
    <t>Qusma</t>
  </si>
  <si>
    <t>Hamiləlik gedişi</t>
  </si>
  <si>
    <t>,</t>
  </si>
  <si>
    <t>Il-18 (1 - 1000 pg/ml)</t>
  </si>
  <si>
    <t>Il-1β (0 - 25 pg/ml)</t>
  </si>
  <si>
    <t>Vit.D ( 1 - 100 ng/ml)</t>
  </si>
  <si>
    <t>WBC (0 - 25 g/l)</t>
  </si>
  <si>
    <t>SpO2 (80 - 100%)</t>
  </si>
  <si>
    <t>Factors</t>
  </si>
  <si>
    <t>Grading</t>
  </si>
  <si>
    <t>Vomiting (no / yes)</t>
  </si>
  <si>
    <t>Pathological course of the pregnancy (no / yes)</t>
  </si>
  <si>
    <t>Expected complication of COVİD-19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</si>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</sst>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0" fillId="0" borderId="2" xfId="0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6" borderId="2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0" fillId="5" borderId="0" xfId="0" applyFill="1" applyBorder="1" applyProtection="1">
      <protection hidden="1"/>
    </xf>
    <xf numFmtId="0" fontId="2" fillId="6" borderId="2" xfId="0" applyFont="1" applyFill="1" applyBorder="1" applyAlignment="1" applyProtection="1">
      <alignment vertical="center" wrapText="1"/>
      <protection hidden="1"/>
    </xf>
    <xf numFmtId="0" fontId="7" fillId="3" borderId="2" xfId="0" applyFont="1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/>
      <protection locked="0" hidden="1"/>
    </xf>
  </cellXfs>
  <cellStyles count="1">
    <cellStyle name="Обычный" xfId="0" builtinId="0"/>
  </cellStyles>
  <dxfs count="8"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B3" totalsRowShown="0" headerRowDxfId="5" dataDxfId="3" headerRowBorderDxfId="4" tableBorderDxfId="2">
  <tableColumns count="2">
    <tableColumn id="1" name="Qusma" dataDxfId="1"/>
    <tableColumn id="6" name="Hamiləlik gediş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Глянец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130" zoomScaleNormal="130" workbookViewId="0">
      <selection activeCell="B3" sqref="B3"/>
    </sheetView>
  </sheetViews>
  <sheetFormatPr defaultRowHeight="15" x14ac:dyDescent="0.25"/>
  <cols>
    <col min="1" max="1" width="74.5703125" style="9" customWidth="1"/>
    <col min="2" max="2" width="18.5703125" style="12" customWidth="1"/>
    <col min="3" max="3" width="10.28515625" style="9" bestFit="1" customWidth="1"/>
    <col min="4" max="16384" width="9.140625" style="9"/>
  </cols>
  <sheetData>
    <row r="1" spans="1:2" ht="26.25" x14ac:dyDescent="0.4">
      <c r="A1" s="7" t="s">
        <v>10</v>
      </c>
      <c r="B1" s="8" t="s">
        <v>11</v>
      </c>
    </row>
    <row r="2" spans="1:2" ht="26.25" x14ac:dyDescent="0.4">
      <c r="A2" s="10" t="s">
        <v>12</v>
      </c>
      <c r="B2" s="13" t="s">
        <v>15</v>
      </c>
    </row>
    <row r="3" spans="1:2" ht="28.5" customHeight="1" x14ac:dyDescent="0.4">
      <c r="A3" s="10" t="s">
        <v>13</v>
      </c>
      <c r="B3" s="13" t="s">
        <v>15</v>
      </c>
    </row>
    <row r="4" spans="1:2" ht="26.25" x14ac:dyDescent="0.4">
      <c r="A4" s="10" t="s">
        <v>9</v>
      </c>
      <c r="B4" s="13">
        <v>98</v>
      </c>
    </row>
    <row r="5" spans="1:2" ht="26.25" x14ac:dyDescent="0.4">
      <c r="A5" s="10" t="s">
        <v>8</v>
      </c>
      <c r="B5" s="13">
        <v>1.2</v>
      </c>
    </row>
    <row r="6" spans="1:2" ht="26.25" x14ac:dyDescent="0.4">
      <c r="A6" s="10" t="s">
        <v>6</v>
      </c>
      <c r="B6" s="13">
        <v>1.1000000000000001</v>
      </c>
    </row>
    <row r="7" spans="1:2" ht="26.25" x14ac:dyDescent="0.4">
      <c r="A7" s="10" t="s">
        <v>5</v>
      </c>
      <c r="B7" s="13">
        <v>900</v>
      </c>
    </row>
    <row r="8" spans="1:2" ht="26.25" x14ac:dyDescent="0.4">
      <c r="A8" s="10" t="s">
        <v>7</v>
      </c>
      <c r="B8" s="13">
        <v>21</v>
      </c>
    </row>
    <row r="9" spans="1:2" ht="26.25" x14ac:dyDescent="0.35">
      <c r="A9" s="7" t="s">
        <v>14</v>
      </c>
      <c r="B9" s="11" t="str">
        <f>Rascet!E10</f>
        <v>No</v>
      </c>
    </row>
  </sheetData>
  <sheetProtection algorithmName="SHA-512" hashValue="5cZZk2AHGJ//wxFoJp/7NaONNjKIAeqsFshqMluNpFgAxcgwIb8sBhyzQDJLCv00vZAAVtxJI3uKHplrgdNJTA==" saltValue="pBYACrzzslYvmDtPH2zxAA==" spinCount="100000" sheet="1" objects="1" scenarios="1" selectLockedCells="1"/>
  <conditionalFormatting sqref="B9">
    <cfRule type="containsText" dxfId="7" priority="1" operator="containsText" text="no">
      <formula>NOT(ISERROR(SEARCH("no",B9)))</formula>
    </cfRule>
    <cfRule type="cellIs" dxfId="6" priority="2" operator="equal">
      <formula>"yes"</formula>
    </cfRule>
  </conditionalFormatting>
  <dataValidations count="4">
    <dataValidation type="decimal" showInputMessage="1" showErrorMessage="1" error="Data error !_x000a_0 - 25 " sqref="B5:B6">
      <formula1>0</formula1>
      <formula2>25</formula2>
    </dataValidation>
    <dataValidation type="whole" allowBlank="1" showInputMessage="1" showErrorMessage="1" error="Data error !_x000a_80-100" sqref="B4">
      <formula1>80</formula1>
      <formula2>100</formula2>
    </dataValidation>
    <dataValidation type="whole" showInputMessage="1" showErrorMessage="1" error="Data error !_x000a_1 - 1000" sqref="B7">
      <formula1>1</formula1>
      <formula2>1000</formula2>
    </dataValidation>
    <dataValidation type="decimal" showInputMessage="1" showErrorMessage="1" error="Data error !_x000a_1 - 100" sqref="B8">
      <formula1>1</formula1>
      <formula2>100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spisok!$A$2:$A$3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0" sqref="E10"/>
    </sheetView>
  </sheetViews>
  <sheetFormatPr defaultRowHeight="15" x14ac:dyDescent="0.25"/>
  <cols>
    <col min="1" max="1" width="22.7109375" customWidth="1"/>
    <col min="2" max="2" width="18.28515625" customWidth="1"/>
  </cols>
  <sheetData>
    <row r="1" spans="1:5" x14ac:dyDescent="0.25">
      <c r="A1" s="6" t="s">
        <v>12</v>
      </c>
      <c r="B1" s="2" t="str">
        <f>'Complication of COVİD-19'!B2</f>
        <v>No</v>
      </c>
      <c r="C1">
        <f>IF(B1="No",0,1)</f>
        <v>0</v>
      </c>
      <c r="D1">
        <v>14.486000000000001</v>
      </c>
      <c r="E1">
        <f>C1*D1</f>
        <v>0</v>
      </c>
    </row>
    <row r="2" spans="1:5" ht="25.5" x14ac:dyDescent="0.25">
      <c r="A2" s="6" t="s">
        <v>13</v>
      </c>
      <c r="B2" s="2" t="str">
        <f>'Complication of COVİD-19'!B3</f>
        <v>No</v>
      </c>
      <c r="C2">
        <f>IF(B2="No",0,1)</f>
        <v>0</v>
      </c>
      <c r="D2">
        <v>6.665</v>
      </c>
      <c r="E2">
        <f t="shared" ref="E2:E7" si="0">C2*D2</f>
        <v>0</v>
      </c>
    </row>
    <row r="3" spans="1:5" x14ac:dyDescent="0.25">
      <c r="A3" s="6" t="s">
        <v>9</v>
      </c>
      <c r="B3" s="2">
        <f>'Complication of COVİD-19'!B4</f>
        <v>98</v>
      </c>
      <c r="C3">
        <f>B3</f>
        <v>98</v>
      </c>
      <c r="D3">
        <v>-3.5409999999999999</v>
      </c>
      <c r="E3">
        <f t="shared" si="0"/>
        <v>-347.01799999999997</v>
      </c>
    </row>
    <row r="4" spans="1:5" x14ac:dyDescent="0.25">
      <c r="A4" s="6" t="s">
        <v>8</v>
      </c>
      <c r="B4" s="2">
        <f>'Complication of COVİD-19'!B5</f>
        <v>1.2</v>
      </c>
      <c r="C4">
        <f t="shared" ref="C4:C5" si="1">B4</f>
        <v>1.2</v>
      </c>
      <c r="D4">
        <v>1.339</v>
      </c>
      <c r="E4">
        <f t="shared" si="0"/>
        <v>1.6068</v>
      </c>
    </row>
    <row r="5" spans="1:5" x14ac:dyDescent="0.25">
      <c r="A5" s="6" t="s">
        <v>6</v>
      </c>
      <c r="B5" s="2">
        <f>'Complication of COVİD-19'!B6</f>
        <v>1.1000000000000001</v>
      </c>
      <c r="C5">
        <f t="shared" si="1"/>
        <v>1.1000000000000001</v>
      </c>
      <c r="D5">
        <v>1.1299999999999999</v>
      </c>
      <c r="E5">
        <f t="shared" si="0"/>
        <v>1.2429999999999999</v>
      </c>
    </row>
    <row r="6" spans="1:5" x14ac:dyDescent="0.25">
      <c r="A6" s="6" t="s">
        <v>5</v>
      </c>
      <c r="B6" s="2">
        <f>'Complication of COVİD-19'!B7</f>
        <v>900</v>
      </c>
      <c r="C6">
        <f>IF(B6="нет",0,1)</f>
        <v>1</v>
      </c>
      <c r="D6">
        <v>2.4E-2</v>
      </c>
      <c r="E6">
        <f t="shared" si="0"/>
        <v>2.4E-2</v>
      </c>
    </row>
    <row r="7" spans="1:5" x14ac:dyDescent="0.25">
      <c r="A7" s="6" t="s">
        <v>7</v>
      </c>
      <c r="B7" s="2">
        <f>'Complication of COVİD-19'!B8</f>
        <v>21</v>
      </c>
      <c r="C7">
        <f>IF(B7="нет",0,1)</f>
        <v>1</v>
      </c>
      <c r="D7">
        <v>-1.0620000000000001</v>
      </c>
      <c r="E7">
        <f t="shared" si="0"/>
        <v>-1.0620000000000001</v>
      </c>
    </row>
    <row r="8" spans="1:5" x14ac:dyDescent="0.25">
      <c r="A8" s="1"/>
      <c r="B8" s="2"/>
    </row>
    <row r="9" spans="1:5" x14ac:dyDescent="0.25">
      <c r="A9" s="1" t="s">
        <v>0</v>
      </c>
      <c r="B9" s="2">
        <v>334.28800000000001</v>
      </c>
      <c r="E9">
        <f>SUM(E1:E8)+B9</f>
        <v>-10.918199999999956</v>
      </c>
    </row>
    <row r="10" spans="1:5" x14ac:dyDescent="0.25">
      <c r="E10" t="str">
        <f>IF(E9&lt;0,"No","Yes")</f>
        <v>No</v>
      </c>
    </row>
    <row r="13" spans="1:5" x14ac:dyDescent="0.25">
      <c r="A13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E10" sqref="E10"/>
    </sheetView>
  </sheetViews>
  <sheetFormatPr defaultRowHeight="12.75" x14ac:dyDescent="0.2"/>
  <cols>
    <col min="1" max="2" width="18.5703125" style="5" customWidth="1"/>
    <col min="3" max="16384" width="9.140625" style="4"/>
  </cols>
  <sheetData>
    <row r="1" spans="1:4" ht="23.25" customHeight="1" thickBot="1" x14ac:dyDescent="0.25">
      <c r="A1" s="3" t="s">
        <v>2</v>
      </c>
      <c r="B1" s="3" t="s">
        <v>3</v>
      </c>
    </row>
    <row r="2" spans="1:4" x14ac:dyDescent="0.2">
      <c r="A2" s="5" t="s">
        <v>15</v>
      </c>
      <c r="B2" s="5" t="s">
        <v>15</v>
      </c>
    </row>
    <row r="3" spans="1:4" x14ac:dyDescent="0.2">
      <c r="A3" s="5" t="s">
        <v>16</v>
      </c>
      <c r="B3" s="5" t="s">
        <v>16</v>
      </c>
      <c r="D3" s="4" t="s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Complication of COVİD-19</vt:lpstr>
      <vt:lpstr>Rascet</vt:lpstr>
      <vt:lpstr>spisok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ABDULLA</cp:lastModifiedBy>
  <dcterms:created xsi:type="dcterms:W3CDTF">2022-07-10T22:07:57Z</dcterms:created>
  <dcterms:modified xsi:type="dcterms:W3CDTF">2022-12-09T08:36:23Z</dcterms:modified>
</cp:coreProperties>
</file>